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120" windowWidth="1230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<sst xmlns="http://schemas.openxmlformats.org/spreadsheetml/2006/main" count="15" uniqueCount="15">
  <si>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period rate</t>
  </si>
  <si>
    <t>periods</t>
  </si>
  <si>
    <t>periodic</t>
  </si>
  <si>
    <t>$ / period</t>
  </si>
  <si>
    <t>Quarterly</t>
  </si>
  <si>
    <t>Monthly</t>
  </si>
  <si>
    <t>Annually</t>
  </si>
  <si>
    <t>Initial Investment:</t>
  </si>
  <si>
    <t>Periodic Investment:</t>
  </si>
  <si>
    <t>Accumulated Savings:</t>
  </si>
  <si>
    <t>Annual Rate:</t>
  </si>
  <si>
    <t>SAVINGS CALCULATOR</t>
  </si>
  <si>
    <t>Years Invested:</t>
  </si>
  <si>
    <t xml:space="preserve"> </t>
  </si>
  <si>
    <t>Semi-Annual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</si>
</sst>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_-&quot;$&quot;* #,##0.0_-;\-&quot;$&quot;* #,##0.0_-;_-&quot;$&quot;* &quot;-&quot;??_-;_-@_-"/>
    <numFmt numFmtId="177" formatCode="_-&quot;$&quot;* #,##0_-;\-&quot;$&quot;* #,##0_-;_-&quot;$&quot;* &quot;-&quot;??_-;_-@_-"/>
  </numFmts>
  <fonts count="7">
    <font>
      <sz val="10"/>
      <name val="Arial"/>
      <family val="0"/>
    </font>
    <font>
      <sz val="8"/>
      <name val="Tahoma"/>
      <family val="2"/>
    </font>
    <font>
      <sz val="8"/>
      <name val="Arial"/>
      <family val="0"/>
    </font>
    <font>
      <b/>
      <sz val="10"/>
      <color indexed="18"/>
      <name val="Arial"/>
      <family val="2"/>
    </font>
    <font>
      <sz val="10"/>
      <color indexed="9"/>
      <name val="Arial"/>
      <family val="0"/>
    </font>
    <font>
      <b/>
      <sz val="10"/>
      <color indexed="9"/>
      <name val="Arial"/>
      <family val="2"/>
    </font>
    <font>
      <sz val="7"/>
      <name val="Arial"/>
      <family val="2"/>
    </font>
  </fonts>
  <fills count="3">
    <fill>
      <patternFill/>
    </fill>
    <fill>
      <patternFill patternType="gray125"/>
    </fill>
    <fill>
      <patternFill patternType="solid">
        <fgColor indexed="18"/>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44" fontId="0" fillId="0" borderId="0" xfId="17"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2" borderId="4" xfId="0" applyFill="1" applyBorder="1" applyAlignment="1">
      <alignment/>
    </xf>
    <xf numFmtId="0" fontId="0" fillId="2" borderId="5" xfId="0" applyFill="1" applyBorder="1" applyAlignment="1">
      <alignment/>
    </xf>
    <xf numFmtId="0" fontId="0" fillId="0" borderId="4" xfId="0" applyFill="1" applyBorder="1" applyAlignment="1">
      <alignment/>
    </xf>
    <xf numFmtId="0" fontId="0" fillId="0" borderId="0" xfId="0" applyFill="1" applyBorder="1" applyAlignment="1">
      <alignment/>
    </xf>
    <xf numFmtId="0" fontId="0" fillId="0" borderId="5" xfId="0" applyFill="1" applyBorder="1" applyAlignment="1">
      <alignment/>
    </xf>
    <xf numFmtId="177" fontId="3" fillId="0" borderId="9" xfId="17" applyNumberFormat="1" applyFont="1" applyBorder="1" applyAlignment="1">
      <alignment/>
    </xf>
    <xf numFmtId="0" fontId="0" fillId="0" borderId="0" xfId="0" applyBorder="1" applyAlignment="1">
      <alignment horizontal="right"/>
    </xf>
    <xf numFmtId="177" fontId="0" fillId="0" borderId="9" xfId="17" applyNumberFormat="1" applyBorder="1" applyAlignment="1" applyProtection="1">
      <alignment/>
      <protection locked="0"/>
    </xf>
    <xf numFmtId="177" fontId="0" fillId="0" borderId="9" xfId="17" applyNumberFormat="1" applyBorder="1" applyAlignment="1" applyProtection="1">
      <alignment horizontal="center"/>
      <protection locked="0"/>
    </xf>
    <xf numFmtId="0" fontId="0" fillId="0" borderId="9" xfId="0" applyBorder="1" applyAlignment="1" applyProtection="1">
      <alignment horizontal="center"/>
      <protection locked="0"/>
    </xf>
    <xf numFmtId="9" fontId="0" fillId="0" borderId="9" xfId="19" applyBorder="1" applyAlignment="1" applyProtection="1">
      <alignment horizontal="center"/>
      <protection locked="0"/>
    </xf>
    <xf numFmtId="0" fontId="0" fillId="0" borderId="0" xfId="0" applyBorder="1" applyAlignment="1" applyProtection="1">
      <alignment/>
      <protection locked="0"/>
    </xf>
    <xf numFmtId="0" fontId="4" fillId="0" borderId="0" xfId="0" applyFont="1" applyAlignment="1">
      <alignment/>
    </xf>
    <xf numFmtId="8" fontId="4" fillId="0" borderId="0" xfId="0" applyNumberFormat="1" applyFont="1" applyAlignment="1">
      <alignment/>
    </xf>
    <xf numFmtId="7" fontId="4" fillId="0" borderId="0" xfId="0" applyNumberFormat="1" applyFont="1" applyAlignment="1">
      <alignment/>
    </xf>
    <xf numFmtId="7" fontId="4" fillId="0" borderId="0" xfId="19" applyNumberFormat="1" applyFont="1" applyAlignment="1">
      <alignment/>
    </xf>
    <xf numFmtId="0" fontId="5" fillId="2"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32B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ico.ca/" TargetMode="External" /><Relationship Id="rId3" Type="http://schemas.openxmlformats.org/officeDocument/2006/relationships/hyperlink" Target="http://www.verico.c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1</xdr:row>
      <xdr:rowOff>57150</xdr:rowOff>
    </xdr:from>
    <xdr:to>
      <xdr:col>5</xdr:col>
      <xdr:colOff>66675</xdr:colOff>
      <xdr:row>4</xdr:row>
      <xdr:rowOff>114300</xdr:rowOff>
    </xdr:to>
    <xdr:pic>
      <xdr:nvPicPr>
        <xdr:cNvPr id="1" name="Picture 6">
          <a:hlinkClick r:id="rId3"/>
        </xdr:cNvPr>
        <xdr:cNvPicPr preferRelativeResize="1">
          <a:picLocks noChangeAspect="1"/>
        </xdr:cNvPicPr>
      </xdr:nvPicPr>
      <xdr:blipFill>
        <a:blip r:embed="rId1"/>
        <a:stretch>
          <a:fillRect/>
        </a:stretch>
      </xdr:blipFill>
      <xdr:spPr>
        <a:xfrm>
          <a:off x="742950" y="152400"/>
          <a:ext cx="2066925" cy="542925"/>
        </a:xfrm>
        <a:prstGeom prst="rect">
          <a:avLst/>
        </a:prstGeom>
        <a:noFill/>
        <a:ln w="9525" cmpd="sng">
          <a:noFill/>
        </a:ln>
      </xdr:spPr>
    </xdr:pic>
    <xdr:clientData/>
  </xdr:twoCellAnchor>
  <xdr:twoCellAnchor>
    <xdr:from>
      <xdr:col>2</xdr:col>
      <xdr:colOff>0</xdr:colOff>
      <xdr:row>14</xdr:row>
      <xdr:rowOff>123825</xdr:rowOff>
    </xdr:from>
    <xdr:to>
      <xdr:col>6</xdr:col>
      <xdr:colOff>0</xdr:colOff>
      <xdr:row>18</xdr:row>
      <xdr:rowOff>104775</xdr:rowOff>
    </xdr:to>
    <xdr:sp>
      <xdr:nvSpPr>
        <xdr:cNvPr id="2" name="TextBox 7"/>
        <xdr:cNvSpPr txBox="1">
          <a:spLocks noChangeArrowheads="1"/>
        </xdr:cNvSpPr>
      </xdr:nvSpPr>
      <xdr:spPr>
        <a:xfrm>
          <a:off x="161925" y="2438400"/>
          <a:ext cx="3429000" cy="6286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Compounding frequency based on Periodic Investement frequency selected.
This calculator is for information purposes. While the information is believed to be correct it should not be relied on without verification. Please contact your VERICO mortgage consultant. Each VERICO broker is an independent owner operator. </a:t>
          </a:r>
        </a:p>
      </xdr:txBody>
    </xdr:sp>
    <xdr:clientData/>
  </xdr:twoCellAnchor>
  <xdr:twoCellAnchor>
    <xdr:from>
      <xdr:col>2</xdr:col>
      <xdr:colOff>0</xdr:colOff>
      <xdr:row>14</xdr:row>
      <xdr:rowOff>0</xdr:rowOff>
    </xdr:from>
    <xdr:to>
      <xdr:col>6</xdr:col>
      <xdr:colOff>0</xdr:colOff>
      <xdr:row>14</xdr:row>
      <xdr:rowOff>0</xdr:rowOff>
    </xdr:to>
    <xdr:sp>
      <xdr:nvSpPr>
        <xdr:cNvPr id="3" name="Line 8"/>
        <xdr:cNvSpPr>
          <a:spLocks/>
        </xdr:cNvSpPr>
      </xdr:nvSpPr>
      <xdr:spPr>
        <a:xfrm>
          <a:off x="161925" y="2314575"/>
          <a:ext cx="3429000" cy="0"/>
        </a:xfrm>
        <a:prstGeom prst="line">
          <a:avLst/>
        </a:prstGeom>
        <a:noFill/>
        <a:ln w="25400" cmpd="sng">
          <a:solidFill>
            <a:srgbClr val="232B6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H19"/>
  <sheetViews>
    <sheetView showGridLines="0" showRowColHeaders="0" tabSelected="1" workbookViewId="0" topLeftCell="A1">
      <selection activeCell="E11" sqref="E11"/>
    </sheetView>
  </sheetViews>
  <sheetFormatPr defaultColWidth="9.140625" defaultRowHeight="12.75"/>
  <cols>
    <col min="1" max="1" width="1.57421875" style="0" customWidth="1"/>
    <col min="2" max="2" width="0.85546875" style="0" customWidth="1"/>
    <col min="3" max="3" width="20.8515625" style="0" customWidth="1"/>
    <col min="4" max="4" width="1.421875" style="0" customWidth="1"/>
    <col min="5" max="5" width="16.421875" style="0" customWidth="1"/>
    <col min="6" max="6" width="12.7109375" style="0" customWidth="1"/>
    <col min="7" max="7" width="0.85546875" style="0" customWidth="1"/>
    <col min="8" max="24" width="12.00390625" style="0" customWidth="1"/>
    <col min="29" max="29" width="11.421875" style="0" customWidth="1"/>
    <col min="30" max="30" width="17.28125" style="0" customWidth="1"/>
    <col min="31" max="31" width="12.8515625" style="0" customWidth="1"/>
    <col min="32" max="33" width="12.140625" style="0" customWidth="1"/>
  </cols>
  <sheetData>
    <row r="1" ht="7.5" customHeight="1" thickBot="1"/>
    <row r="2" spans="2:7" ht="12.75">
      <c r="B2" s="1"/>
      <c r="C2" s="2"/>
      <c r="D2" s="2"/>
      <c r="E2" s="2"/>
      <c r="F2" s="2"/>
      <c r="G2" s="3"/>
    </row>
    <row r="3" spans="2:34" ht="12.75">
      <c r="B3" s="4"/>
      <c r="C3" s="5"/>
      <c r="D3" s="5"/>
      <c r="E3" s="5"/>
      <c r="F3" s="5"/>
      <c r="G3" s="6"/>
      <c r="Y3" s="23"/>
      <c r="Z3" s="23"/>
      <c r="AA3" s="23"/>
      <c r="AB3" s="23"/>
      <c r="AC3" s="23"/>
      <c r="AD3" s="23"/>
      <c r="AE3" s="23"/>
      <c r="AF3" s="23"/>
      <c r="AG3" s="23"/>
      <c r="AH3" s="23"/>
    </row>
    <row r="4" spans="2:34" ht="12.75">
      <c r="B4" s="4"/>
      <c r="C4" s="5"/>
      <c r="D4" s="5"/>
      <c r="E4" s="5"/>
      <c r="F4" s="5"/>
      <c r="G4" s="6"/>
      <c r="Y4" s="23"/>
      <c r="Z4" s="23"/>
      <c r="AA4" s="23"/>
      <c r="AB4" s="23"/>
      <c r="AC4" s="23"/>
      <c r="AD4" s="23"/>
      <c r="AE4" s="23"/>
      <c r="AF4" s="23"/>
      <c r="AG4" s="23"/>
      <c r="AH4" s="23"/>
    </row>
    <row r="5" spans="2:34" ht="12.75">
      <c r="B5" s="4"/>
      <c r="C5" s="5"/>
      <c r="D5" s="5"/>
      <c r="E5" s="5"/>
      <c r="F5" s="5"/>
      <c r="G5" s="6"/>
      <c r="Y5" s="23"/>
      <c r="Z5" s="23"/>
      <c r="AA5" s="23"/>
      <c r="AB5" s="23"/>
      <c r="AC5" s="23"/>
      <c r="AD5" s="23"/>
      <c r="AE5" s="23"/>
      <c r="AF5" s="23"/>
      <c r="AG5" s="23"/>
      <c r="AH5" s="23"/>
    </row>
    <row r="6" spans="2:34" ht="12.75">
      <c r="B6" s="11"/>
      <c r="C6" s="27" t="s">
        <v>11</v>
      </c>
      <c r="D6" s="27"/>
      <c r="E6" s="27"/>
      <c r="F6" s="27"/>
      <c r="G6" s="12"/>
      <c r="Y6" s="23"/>
      <c r="Z6" s="23"/>
      <c r="AA6" s="23" t="s">
        <v>0</v>
      </c>
      <c r="AB6" s="23" t="s">
        <v>3</v>
      </c>
      <c r="AC6" s="23" t="s">
        <v>1</v>
      </c>
      <c r="AD6" s="23" t="s">
        <v>2</v>
      </c>
      <c r="AE6" s="23"/>
      <c r="AF6" s="23"/>
      <c r="AG6" s="23"/>
      <c r="AH6" s="23"/>
    </row>
    <row r="7" spans="2:34" ht="13.5" thickBot="1">
      <c r="B7" s="13"/>
      <c r="C7" s="14"/>
      <c r="D7" s="14"/>
      <c r="E7" s="14"/>
      <c r="F7" s="14"/>
      <c r="G7" s="15"/>
      <c r="Y7" s="23"/>
      <c r="Z7" s="23"/>
      <c r="AA7" s="23"/>
      <c r="AB7" s="23"/>
      <c r="AC7" s="23"/>
      <c r="AD7" s="24"/>
      <c r="AE7" s="23"/>
      <c r="AF7" s="23"/>
      <c r="AG7" s="23"/>
      <c r="AH7" s="23"/>
    </row>
    <row r="8" spans="2:34" ht="15" customHeight="1" thickBot="1">
      <c r="B8" s="4"/>
      <c r="C8" s="17" t="s">
        <v>7</v>
      </c>
      <c r="D8" s="5"/>
      <c r="E8" s="18">
        <v>12000</v>
      </c>
      <c r="F8" s="5"/>
      <c r="G8" s="6"/>
      <c r="Y8" s="23"/>
      <c r="Z8" s="23" t="s">
        <v>5</v>
      </c>
      <c r="AA8" s="23">
        <f>+E11/12</f>
        <v>0.008333333333333333</v>
      </c>
      <c r="AB8" s="23">
        <f>+E9/12</f>
        <v>100</v>
      </c>
      <c r="AC8" s="23">
        <f>+E10*12</f>
        <v>120</v>
      </c>
      <c r="AD8" s="25">
        <f>FV(AA8,AC8,$E$9)</f>
        <v>-245813.97468416268</v>
      </c>
      <c r="AE8" s="26">
        <f>FV(AA8,AC8,,$E$8)</f>
        <v>-32484.49789034689</v>
      </c>
      <c r="AF8" s="25">
        <f>+AD8+AE8</f>
        <v>-278298.47257450956</v>
      </c>
      <c r="AG8" s="23">
        <f>+AF8*-1</f>
        <v>278298.47257450956</v>
      </c>
      <c r="AH8" s="23"/>
    </row>
    <row r="9" spans="2:34" ht="15" customHeight="1" thickBot="1">
      <c r="B9" s="4"/>
      <c r="C9" s="17" t="s">
        <v>8</v>
      </c>
      <c r="D9" s="5"/>
      <c r="E9" s="19">
        <v>1200</v>
      </c>
      <c r="F9" s="22">
        <v>1</v>
      </c>
      <c r="G9" s="6"/>
      <c r="Y9" s="23"/>
      <c r="Z9" s="23" t="s">
        <v>4</v>
      </c>
      <c r="AA9" s="23">
        <f>+E11/4</f>
        <v>0.025</v>
      </c>
      <c r="AB9" s="23">
        <f>+E9/4</f>
        <v>300</v>
      </c>
      <c r="AC9" s="23">
        <f>+E10*4</f>
        <v>40</v>
      </c>
      <c r="AD9" s="25">
        <f>FV(AA9,AC9,$E$9)</f>
        <v>-80883.06424271842</v>
      </c>
      <c r="AE9" s="26">
        <f>FV(AA9,AC9,,$E$8)</f>
        <v>-32220.766060679605</v>
      </c>
      <c r="AF9" s="25">
        <f>+AD9+AE9</f>
        <v>-113103.83030339802</v>
      </c>
      <c r="AG9" s="23">
        <f>+AF9*-1</f>
        <v>113103.83030339802</v>
      </c>
      <c r="AH9" s="23"/>
    </row>
    <row r="10" spans="2:34" ht="13.5" thickBot="1">
      <c r="B10" s="4"/>
      <c r="C10" s="17" t="s">
        <v>12</v>
      </c>
      <c r="D10" s="5"/>
      <c r="E10" s="20">
        <v>10</v>
      </c>
      <c r="F10" s="5"/>
      <c r="G10" s="6"/>
      <c r="Y10" s="23"/>
      <c r="Z10" s="23" t="s">
        <v>14</v>
      </c>
      <c r="AA10" s="23">
        <f>+E11/2</f>
        <v>0.05</v>
      </c>
      <c r="AB10" s="23">
        <f>+E9/2</f>
        <v>600</v>
      </c>
      <c r="AC10" s="23">
        <f>+E10*2</f>
        <v>20</v>
      </c>
      <c r="AD10" s="25">
        <f>FV(AA10,AC10,$E$9)</f>
        <v>-39679.1449234661</v>
      </c>
      <c r="AE10" s="26">
        <f>FV(AA10,AC10,,$E$8)</f>
        <v>-31839.57246173305</v>
      </c>
      <c r="AF10" s="25">
        <f>+AD10+AE10</f>
        <v>-71518.71738519915</v>
      </c>
      <c r="AG10" s="23">
        <f>+AF10*-1</f>
        <v>71518.71738519915</v>
      </c>
      <c r="AH10" s="23"/>
    </row>
    <row r="11" spans="2:34" ht="12.75" customHeight="1" thickBot="1">
      <c r="B11" s="4"/>
      <c r="C11" s="17" t="s">
        <v>10</v>
      </c>
      <c r="D11" s="5"/>
      <c r="E11" s="21">
        <v>0.1</v>
      </c>
      <c r="F11" s="5" t="s">
        <v>13</v>
      </c>
      <c r="G11" s="6"/>
      <c r="Y11" s="23"/>
      <c r="Z11" s="23" t="s">
        <v>6</v>
      </c>
      <c r="AA11" s="23">
        <f>+E11</f>
        <v>0.1</v>
      </c>
      <c r="AB11" s="23">
        <f>+E9</f>
        <v>1200</v>
      </c>
      <c r="AC11" s="23">
        <f>+E10</f>
        <v>10</v>
      </c>
      <c r="AD11" s="25">
        <f>FV(AA11,AC11,$E$9)</f>
        <v>-19124.90952120002</v>
      </c>
      <c r="AE11" s="26">
        <f>FV(AA11,AC11,,$E$8)</f>
        <v>-31124.90952120002</v>
      </c>
      <c r="AF11" s="25">
        <f>+AD11+AE11</f>
        <v>-50249.81904240004</v>
      </c>
      <c r="AG11" s="23">
        <f>+AF11*-1</f>
        <v>50249.81904240004</v>
      </c>
      <c r="AH11" s="23"/>
    </row>
    <row r="12" spans="2:34" ht="15" customHeight="1" thickBot="1">
      <c r="B12" s="4"/>
      <c r="F12" s="5"/>
      <c r="G12" s="6"/>
      <c r="Y12" s="23"/>
      <c r="Z12" s="23"/>
      <c r="AA12" s="23"/>
      <c r="AB12" s="23"/>
      <c r="AC12" s="23"/>
      <c r="AD12" s="23"/>
      <c r="AE12" s="23"/>
      <c r="AF12" s="23"/>
      <c r="AG12" s="23"/>
      <c r="AH12" s="23"/>
    </row>
    <row r="13" spans="2:34" ht="13.5" thickBot="1">
      <c r="B13" s="4"/>
      <c r="C13" s="17" t="s">
        <v>9</v>
      </c>
      <c r="D13" s="5"/>
      <c r="E13" s="16">
        <f>IF(F9=1,AG8,IF(F9=2,AG9,IF(F9=3,AG10,AG11)))</f>
        <v>278298.47257450956</v>
      </c>
      <c r="F13" s="7"/>
      <c r="G13" s="6"/>
      <c r="Y13" s="23"/>
      <c r="Z13" s="23"/>
      <c r="AA13" s="23"/>
      <c r="AB13" s="23"/>
      <c r="AC13" s="23"/>
      <c r="AD13" s="23"/>
      <c r="AE13" s="23"/>
      <c r="AF13" s="23"/>
      <c r="AG13" s="23"/>
      <c r="AH13" s="23"/>
    </row>
    <row r="14" spans="2:7" ht="12.75">
      <c r="B14" s="4"/>
      <c r="C14" s="5"/>
      <c r="D14" s="5"/>
      <c r="E14" s="5"/>
      <c r="F14" s="5"/>
      <c r="G14" s="6"/>
    </row>
    <row r="15" spans="2:7" ht="12.75">
      <c r="B15" s="4"/>
      <c r="C15" s="5"/>
      <c r="D15" s="5"/>
      <c r="E15" s="5"/>
      <c r="F15" s="5"/>
      <c r="G15" s="6"/>
    </row>
    <row r="16" spans="2:7" ht="12.75">
      <c r="B16" s="4"/>
      <c r="C16" s="5"/>
      <c r="D16" s="5"/>
      <c r="E16" s="5"/>
      <c r="F16" s="5"/>
      <c r="G16" s="6"/>
    </row>
    <row r="17" spans="2:7" ht="12.75">
      <c r="B17" s="4"/>
      <c r="C17" s="5"/>
      <c r="D17" s="5"/>
      <c r="E17" s="5"/>
      <c r="F17" s="5"/>
      <c r="G17" s="6"/>
    </row>
    <row r="18" spans="2:7" ht="12.75">
      <c r="B18" s="4"/>
      <c r="C18" s="5"/>
      <c r="D18" s="5"/>
      <c r="E18" s="5"/>
      <c r="F18" s="5"/>
      <c r="G18" s="6"/>
    </row>
    <row r="19" spans="2:7" ht="13.5" thickBot="1">
      <c r="B19" s="8"/>
      <c r="C19" s="9"/>
      <c r="D19" s="9"/>
      <c r="E19" s="9"/>
      <c r="F19" s="9"/>
      <c r="G19" s="10"/>
    </row>
  </sheetData>
  <sheetProtection sheet="1" objects="1" scenarios="1" selectLockedCells="1"/>
  <mergeCells count="1">
    <mergeCell ref="C6:F6"/>
  </mergeCell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CENTURY 21</dc:creator>
  <cp:keywords/>
  <dc:description/>
  <cp:lastModifiedBy>Byron Armstrong</cp:lastModifiedBy>
  <dcterms:created xsi:type="dcterms:W3CDTF">2005-07-03T13:55:01Z</dcterms:created>
  <dcterms:modified xsi:type="dcterms:W3CDTF">2008-01-11T19:16:04Z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-121616651</vt:i4>
  </property>
  <property fmtid="{D5CDD505-2E9C-101B-9397-08002B2CF9AE}" pid="3" name="_EmailSubject">
    <vt:lpwstr>VERICO Savings Calculator.xls</vt:lpwstr>
  </property>
  <property fmtid="{D5CDD505-2E9C-101B-9397-08002B2CF9AE}" pid="4" name="_AuthorEmail">
    <vt:lpwstr>j_kelly@telus.net</vt:lpwstr>
  </property>
  <property fmtid="{D5CDD505-2E9C-101B-9397-08002B2CF9AE}" pid="5" name="_AuthorEmailDisplayName">
    <vt:lpwstr>John Kelly</vt:lpwstr>
  </property>
  <property fmtid="{D5CDD505-2E9C-101B-9397-08002B2CF9AE}" pid="6" name="_ReviewingToolsShownOnce">
    <vt:lpwstr/>
  </property>
</Properties>
</file>